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6" i="1"/>
  <c r="D36"/>
  <c r="D34"/>
  <c r="E33"/>
  <c r="D33"/>
  <c r="E32"/>
  <c r="D32"/>
  <c r="E31"/>
  <c r="D31"/>
  <c r="E28"/>
</calcChain>
</file>

<file path=xl/sharedStrings.xml><?xml version="1.0" encoding="utf-8"?>
<sst xmlns="http://schemas.openxmlformats.org/spreadsheetml/2006/main" count="107" uniqueCount="104">
  <si>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</si>
  <si>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</si>
  <si>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</si>
  <si>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</si>
  <si>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</si>
  <si>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</si>
  <si>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</si>
  <si>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</si>
  <si>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</si>
  <si>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</si>
  <si>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</si>
  <si>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</si>
  <si>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</si>
  <si>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</si>
  <si>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</si>
  <si>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</si>
  <si>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</si>
  <si>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</si>
  <si>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</si>
  <si>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</si>
  <si>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</si>
  <si>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</si>
  <si>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</si>
  <si>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</si>
  <si>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</si>
  <si>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</si>
  <si>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</si>
  <si>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</si>
  <si>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</si>
  <si>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</si>
  <si>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</si>
  <si>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</si>
  <si>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</si>
  <si>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</si>
  <si>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</si>
  <si>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</si>
  <si>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</si>
  <si>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</si>
  <si>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</si>
  <si>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</si>
  <si>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</si>
  <si>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</si>
  <si>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</si>
  <si>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</si>
  <si>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</si>
  <si>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</si>
  <si>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</si>
  <si>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</si>
  <si>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</si>
  <si>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</si>
  <si>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</si>
  <si>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</si>
  <si>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</si>
  <si>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Прочие услуги (антенна, платные услуги, ОДН и т.д.)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</si>
  <si>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</si>
  <si>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</si>
  <si>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</si>
  <si>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</si>
  <si>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</si>
  <si>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</si>
  <si>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</si>
  <si>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</si>
  <si>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</si>
  <si>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Выполнен перерасчет (из-за недопоставки услуги) на сумму,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</si>
  <si>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</si>
  <si>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</si>
  <si>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</si>
  <si>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</si>
  <si>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</si>
  <si>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</si>
  <si>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</si>
  <si>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</si>
  <si>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</si>
  <si>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</si>
  <si>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</si>
  <si>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</si>
  <si>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</si>
  <si>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</si>
  <si>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</si>
  <si>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</si>
  <si>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</si>
  <si>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</si>
  <si>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</si>
  <si>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</si>
  <si>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КАПИТАЛЬНЫЙ РЕМОНТ (при наличии спец.счета)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</si>
  <si>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</si>
  <si>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</si>
  <si>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2.3.</t>
  </si>
  <si>
    <t>-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</si>
  <si>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</si>
  <si>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</si>
  <si>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</si>
  <si>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</si>
  <si>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</si>
  <si>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</si>
  <si>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</si>
  <si>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</si>
  <si>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</si>
  <si>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УР, Завьяловский район, с.Италмас д. 1</t>
  </si>
  <si>
    <t>2.6</t>
  </si>
  <si>
    <t>Сумма поданных исковых заявлений, руб.</t>
  </si>
  <si>
    <t>Начислено денежных средств по капитальному ремонту за период 01.02.2015-31.12.2017, руб.</t>
  </si>
  <si>
    <t>Оплачено денежных средств по капитальному ремонту за период 01.02.2015-31.12.2017, руб.</t>
  </si>
  <si>
    <t>Задолженность денежных средств по капиальному ремонту на 01.01.2018, руб.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</si>
</sst>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6" xfId="0" applyFont="1" applyBorder="1"/>
    <xf numFmtId="4" fontId="2" fillId="0" borderId="35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" fontId="2" fillId="0" borderId="16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4" fontId="2" fillId="0" borderId="25" xfId="0" applyNumberFormat="1" applyFont="1" applyBorder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3" workbookViewId="0">
      <selection activeCell="F30" sqref="F30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76" t="s">
        <v>0</v>
      </c>
      <c r="D1" s="76"/>
      <c r="E1" s="76"/>
    </row>
    <row r="2" spans="1:5">
      <c r="A2" s="2"/>
      <c r="B2" s="2"/>
      <c r="C2" s="77" t="s">
        <v>1</v>
      </c>
      <c r="D2" s="77"/>
      <c r="E2" s="77"/>
    </row>
    <row r="3" spans="1:5" ht="18.75">
      <c r="A3" s="2"/>
      <c r="B3" s="2"/>
      <c r="C3" s="78" t="s">
        <v>2</v>
      </c>
      <c r="D3" s="78"/>
      <c r="E3" s="78"/>
    </row>
    <row r="4" spans="1:5">
      <c r="A4" s="2"/>
      <c r="B4" s="2"/>
      <c r="C4" s="75" t="s">
        <v>3</v>
      </c>
      <c r="D4" s="75"/>
      <c r="E4" s="75"/>
    </row>
    <row r="5" spans="1:5">
      <c r="A5" s="2"/>
      <c r="B5" s="2"/>
      <c r="C5" s="75" t="s">
        <v>4</v>
      </c>
      <c r="D5" s="75"/>
      <c r="E5" s="75"/>
    </row>
    <row r="6" spans="1:5">
      <c r="A6" s="2"/>
      <c r="B6" s="2"/>
      <c r="C6" s="75" t="s">
        <v>5</v>
      </c>
      <c r="D6" s="75"/>
      <c r="E6" s="75"/>
    </row>
    <row r="7" spans="1:5">
      <c r="A7" s="2"/>
      <c r="B7" s="2"/>
      <c r="C7" s="79" t="s">
        <v>6</v>
      </c>
      <c r="D7" s="79"/>
      <c r="E7" s="79"/>
    </row>
    <row r="8" spans="1:5">
      <c r="A8" s="4"/>
      <c r="B8" s="4"/>
      <c r="C8" s="4"/>
      <c r="D8" s="4"/>
      <c r="E8" s="4"/>
    </row>
    <row r="9" spans="1:5" ht="15.75">
      <c r="A9" s="80" t="s">
        <v>7</v>
      </c>
      <c r="B9" s="80"/>
      <c r="C9" s="80"/>
      <c r="D9" s="80"/>
      <c r="E9" s="80"/>
    </row>
    <row r="10" spans="1:5" ht="15.75">
      <c r="A10" s="80" t="s">
        <v>8</v>
      </c>
      <c r="B10" s="80"/>
      <c r="C10" s="80"/>
      <c r="D10" s="80"/>
      <c r="E10" s="80"/>
    </row>
    <row r="11" spans="1:5" ht="15.75">
      <c r="A11" s="81" t="s">
        <v>98</v>
      </c>
      <c r="B11" s="81"/>
      <c r="C11" s="81"/>
      <c r="D11" s="81"/>
      <c r="E11" s="81"/>
    </row>
    <row r="12" spans="1:5" ht="18.75">
      <c r="A12" s="13"/>
      <c r="B12" s="13"/>
      <c r="C12" s="13"/>
      <c r="D12" s="13"/>
      <c r="E12" s="13"/>
    </row>
    <row r="13" spans="1:5" ht="18.75">
      <c r="A13" s="13"/>
      <c r="B13" s="13"/>
      <c r="C13" s="13"/>
      <c r="D13" s="82" t="s">
        <v>9</v>
      </c>
      <c r="E13" s="82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64" t="s">
        <v>11</v>
      </c>
      <c r="C15" s="65"/>
      <c r="D15" s="65"/>
      <c r="E15" s="66"/>
    </row>
    <row r="16" spans="1:5">
      <c r="A16" s="7" t="s">
        <v>12</v>
      </c>
      <c r="B16" s="70" t="s">
        <v>13</v>
      </c>
      <c r="C16" s="71"/>
      <c r="D16" s="72"/>
      <c r="E16" s="8">
        <v>1989</v>
      </c>
    </row>
    <row r="17" spans="1:6">
      <c r="A17" s="9" t="s">
        <v>14</v>
      </c>
      <c r="B17" s="1" t="s">
        <v>15</v>
      </c>
      <c r="C17" s="40"/>
      <c r="D17" s="49"/>
      <c r="E17" s="10">
        <v>5</v>
      </c>
    </row>
    <row r="18" spans="1:6">
      <c r="A18" s="9" t="s">
        <v>16</v>
      </c>
      <c r="B18" s="1" t="s">
        <v>17</v>
      </c>
      <c r="C18" s="40"/>
      <c r="D18" s="49"/>
      <c r="E18" s="10">
        <v>6</v>
      </c>
    </row>
    <row r="19" spans="1:6">
      <c r="A19" s="9" t="s">
        <v>18</v>
      </c>
      <c r="B19" s="1" t="s">
        <v>19</v>
      </c>
      <c r="C19" s="40"/>
      <c r="D19" s="49"/>
      <c r="E19" s="10">
        <v>90</v>
      </c>
    </row>
    <row r="20" spans="1:6">
      <c r="A20" s="9" t="s">
        <v>20</v>
      </c>
      <c r="B20" s="1" t="s">
        <v>21</v>
      </c>
      <c r="C20" s="40"/>
      <c r="D20" s="49"/>
      <c r="E20" s="10">
        <v>4358.3999999999996</v>
      </c>
    </row>
    <row r="21" spans="1:6">
      <c r="A21" s="9" t="s">
        <v>22</v>
      </c>
      <c r="B21" s="1" t="s">
        <v>23</v>
      </c>
      <c r="C21" s="40"/>
      <c r="D21" s="49"/>
      <c r="E21" s="10">
        <v>4296.8999999999996</v>
      </c>
    </row>
    <row r="22" spans="1:6">
      <c r="A22" s="9" t="s">
        <v>24</v>
      </c>
      <c r="B22" s="1" t="s">
        <v>25</v>
      </c>
      <c r="C22" s="40"/>
      <c r="D22" s="49"/>
      <c r="E22" s="10">
        <v>61.5</v>
      </c>
    </row>
    <row r="23" spans="1:6" ht="15.75" thickBot="1">
      <c r="A23" s="11" t="s">
        <v>26</v>
      </c>
      <c r="B23" s="63" t="s">
        <v>27</v>
      </c>
      <c r="C23" s="68"/>
      <c r="D23" s="69"/>
      <c r="E23" s="35" t="s">
        <v>88</v>
      </c>
    </row>
    <row r="24" spans="1:6" ht="16.5" thickBot="1">
      <c r="A24" s="6" t="s">
        <v>28</v>
      </c>
      <c r="B24" s="64" t="s">
        <v>29</v>
      </c>
      <c r="C24" s="65"/>
      <c r="D24" s="65"/>
      <c r="E24" s="66"/>
    </row>
    <row r="25" spans="1:6">
      <c r="A25" s="17" t="s">
        <v>30</v>
      </c>
      <c r="B25" s="70" t="s">
        <v>31</v>
      </c>
      <c r="C25" s="71"/>
      <c r="D25" s="72"/>
      <c r="E25" s="27">
        <v>152458.93</v>
      </c>
    </row>
    <row r="26" spans="1:6">
      <c r="A26" s="9" t="s">
        <v>32</v>
      </c>
      <c r="B26" s="1" t="s">
        <v>33</v>
      </c>
      <c r="C26" s="40"/>
      <c r="D26" s="49"/>
      <c r="E26" s="31">
        <v>825380.08</v>
      </c>
    </row>
    <row r="27" spans="1:6">
      <c r="A27" s="9" t="s">
        <v>87</v>
      </c>
      <c r="B27" s="1" t="s">
        <v>63</v>
      </c>
      <c r="C27" s="40"/>
      <c r="D27" s="49"/>
      <c r="E27" s="34" t="s">
        <v>88</v>
      </c>
    </row>
    <row r="28" spans="1:6">
      <c r="A28" s="9" t="s">
        <v>34</v>
      </c>
      <c r="B28" s="1" t="s">
        <v>35</v>
      </c>
      <c r="C28" s="40"/>
      <c r="D28" s="49"/>
      <c r="E28" s="31">
        <f>SUM(E31:E37)</f>
        <v>846566.66000000015</v>
      </c>
    </row>
    <row r="29" spans="1:6">
      <c r="A29" s="9" t="s">
        <v>36</v>
      </c>
      <c r="B29" s="1" t="s">
        <v>37</v>
      </c>
      <c r="C29" s="40"/>
      <c r="D29" s="49"/>
      <c r="E29" s="31">
        <v>131272.35</v>
      </c>
    </row>
    <row r="30" spans="1:6">
      <c r="A30" s="9"/>
      <c r="B30" s="1" t="s">
        <v>38</v>
      </c>
      <c r="C30" s="49"/>
      <c r="D30" s="5" t="s">
        <v>39</v>
      </c>
      <c r="E30" s="12" t="s">
        <v>40</v>
      </c>
      <c r="F30" s="25"/>
    </row>
    <row r="31" spans="1:6">
      <c r="A31" s="9" t="s">
        <v>41</v>
      </c>
      <c r="B31" s="47" t="s">
        <v>42</v>
      </c>
      <c r="C31" s="47"/>
      <c r="D31" s="37">
        <f>25627.37+77821.93</f>
        <v>103449.29999999999</v>
      </c>
      <c r="E31" s="10">
        <f>25194.34+78515.99</f>
        <v>103710.33</v>
      </c>
    </row>
    <row r="32" spans="1:6" ht="15" customHeight="1">
      <c r="A32" s="9" t="s">
        <v>43</v>
      </c>
      <c r="B32" s="1" t="s">
        <v>44</v>
      </c>
      <c r="C32" s="49"/>
      <c r="D32" s="37">
        <f>65114.45+50753.43</f>
        <v>115867.88</v>
      </c>
      <c r="E32" s="10">
        <f>64014.2+51206.08</f>
        <v>115220.28</v>
      </c>
    </row>
    <row r="33" spans="1:5">
      <c r="A33" s="9" t="s">
        <v>45</v>
      </c>
      <c r="B33" s="73" t="s">
        <v>46</v>
      </c>
      <c r="C33" s="74"/>
      <c r="D33" s="37">
        <f>81066.18+22904.12</f>
        <v>103970.29999999999</v>
      </c>
      <c r="E33" s="10">
        <f>79696.39+23108.39</f>
        <v>102804.78</v>
      </c>
    </row>
    <row r="34" spans="1:5">
      <c r="A34" s="9" t="s">
        <v>47</v>
      </c>
      <c r="B34" s="1" t="s">
        <v>48</v>
      </c>
      <c r="C34" s="49"/>
      <c r="D34" s="37">
        <f>28765.42+27328.77</f>
        <v>56094.19</v>
      </c>
      <c r="E34" s="10">
        <v>55877.89</v>
      </c>
    </row>
    <row r="35" spans="1:5">
      <c r="A35" s="9" t="s">
        <v>49</v>
      </c>
      <c r="B35" s="47" t="s">
        <v>50</v>
      </c>
      <c r="C35" s="47"/>
      <c r="D35" s="30">
        <v>159581.59</v>
      </c>
      <c r="E35" s="31">
        <v>159365.32</v>
      </c>
    </row>
    <row r="36" spans="1:5">
      <c r="A36" s="18" t="s">
        <v>51</v>
      </c>
      <c r="B36" s="1" t="s">
        <v>52</v>
      </c>
      <c r="C36" s="49"/>
      <c r="D36" s="38">
        <f>54915.8+85369.84</f>
        <v>140285.64000000001</v>
      </c>
      <c r="E36" s="39">
        <f>53987.88+86131.26</f>
        <v>140119.13999999998</v>
      </c>
    </row>
    <row r="37" spans="1:5" ht="15.75" thickBot="1">
      <c r="A37" s="18" t="s">
        <v>99</v>
      </c>
      <c r="B37" s="47" t="s">
        <v>53</v>
      </c>
      <c r="C37" s="47"/>
      <c r="D37" s="29">
        <v>146131.18</v>
      </c>
      <c r="E37" s="31">
        <v>169468.92</v>
      </c>
    </row>
    <row r="38" spans="1:5" ht="16.5" thickBot="1">
      <c r="A38" s="6" t="s">
        <v>54</v>
      </c>
      <c r="B38" s="64" t="s">
        <v>60</v>
      </c>
      <c r="C38" s="65"/>
      <c r="D38" s="65"/>
      <c r="E38" s="66"/>
    </row>
    <row r="39" spans="1:5" ht="17.25" customHeight="1">
      <c r="A39" s="7" t="s">
        <v>55</v>
      </c>
      <c r="B39" s="67" t="s">
        <v>61</v>
      </c>
      <c r="C39" s="67"/>
      <c r="D39" s="67"/>
      <c r="E39" s="24">
        <v>510252.66</v>
      </c>
    </row>
    <row r="40" spans="1:5">
      <c r="A40" s="15" t="s">
        <v>56</v>
      </c>
      <c r="B40" s="47" t="s">
        <v>62</v>
      </c>
      <c r="C40" s="47"/>
      <c r="D40" s="47"/>
      <c r="E40" s="26">
        <v>2077468.99</v>
      </c>
    </row>
    <row r="41" spans="1:5">
      <c r="A41" s="9" t="s">
        <v>57</v>
      </c>
      <c r="B41" s="47" t="s">
        <v>63</v>
      </c>
      <c r="C41" s="47"/>
      <c r="D41" s="47"/>
      <c r="E41" s="21">
        <v>8159.54</v>
      </c>
    </row>
    <row r="42" spans="1:5">
      <c r="A42" s="9" t="s">
        <v>58</v>
      </c>
      <c r="B42" s="47" t="s">
        <v>64</v>
      </c>
      <c r="C42" s="47"/>
      <c r="D42" s="47"/>
      <c r="E42" s="21">
        <v>2252036.59</v>
      </c>
    </row>
    <row r="43" spans="1:5">
      <c r="A43" s="9" t="s">
        <v>89</v>
      </c>
      <c r="B43" s="47" t="s">
        <v>65</v>
      </c>
      <c r="C43" s="47"/>
      <c r="D43" s="47"/>
      <c r="E43" s="21">
        <v>343844.6</v>
      </c>
    </row>
    <row r="44" spans="1:5">
      <c r="A44" s="9"/>
      <c r="B44" s="1" t="s">
        <v>66</v>
      </c>
      <c r="C44" s="49"/>
      <c r="D44" s="5" t="s">
        <v>39</v>
      </c>
      <c r="E44" s="12" t="s">
        <v>67</v>
      </c>
    </row>
    <row r="45" spans="1:5">
      <c r="A45" s="18" t="s">
        <v>90</v>
      </c>
      <c r="B45" s="50" t="s">
        <v>68</v>
      </c>
      <c r="C45" s="51"/>
      <c r="D45" s="20">
        <v>101790.28</v>
      </c>
      <c r="E45" s="21">
        <v>117311.75</v>
      </c>
    </row>
    <row r="46" spans="1:5">
      <c r="A46" s="18" t="s">
        <v>91</v>
      </c>
      <c r="B46" s="52" t="s">
        <v>69</v>
      </c>
      <c r="C46" s="53"/>
      <c r="D46" s="20">
        <v>356577.05</v>
      </c>
      <c r="E46" s="21">
        <v>384657.46</v>
      </c>
    </row>
    <row r="47" spans="1:5" ht="18" customHeight="1">
      <c r="A47" s="18" t="s">
        <v>92</v>
      </c>
      <c r="B47" s="50" t="s">
        <v>70</v>
      </c>
      <c r="C47" s="51"/>
      <c r="D47" s="20">
        <v>204014.61</v>
      </c>
      <c r="E47" s="21">
        <v>232223.99</v>
      </c>
    </row>
    <row r="48" spans="1:5">
      <c r="A48" s="18" t="s">
        <v>93</v>
      </c>
      <c r="B48" s="54" t="s">
        <v>71</v>
      </c>
      <c r="C48" s="54"/>
      <c r="D48" s="20">
        <v>281154.03999999998</v>
      </c>
      <c r="E48" s="21">
        <v>286572.57</v>
      </c>
    </row>
    <row r="49" spans="1:5" ht="15.75" thickBot="1">
      <c r="A49" s="19" t="s">
        <v>94</v>
      </c>
      <c r="B49" s="55" t="s">
        <v>72</v>
      </c>
      <c r="C49" s="56"/>
      <c r="D49" s="22">
        <v>1133933.01</v>
      </c>
      <c r="E49" s="23">
        <v>1231270.82</v>
      </c>
    </row>
    <row r="50" spans="1:5" ht="30" customHeight="1" thickBot="1">
      <c r="A50" s="6" t="s">
        <v>59</v>
      </c>
      <c r="B50" s="57" t="s">
        <v>74</v>
      </c>
      <c r="C50" s="58"/>
      <c r="D50" s="59"/>
      <c r="E50" s="28">
        <v>-662711.59</v>
      </c>
    </row>
    <row r="51" spans="1:5" ht="35.25" customHeight="1" thickBot="1">
      <c r="A51" s="6" t="s">
        <v>73</v>
      </c>
      <c r="B51" s="57" t="s">
        <v>76</v>
      </c>
      <c r="C51" s="58"/>
      <c r="D51" s="59"/>
      <c r="E51" s="28">
        <v>-475116.95</v>
      </c>
    </row>
    <row r="52" spans="1:5" ht="29.25" customHeight="1" thickBot="1">
      <c r="A52" s="14" t="s">
        <v>75</v>
      </c>
      <c r="B52" s="60" t="s">
        <v>78</v>
      </c>
      <c r="C52" s="61"/>
      <c r="D52" s="61"/>
      <c r="E52" s="62"/>
    </row>
    <row r="53" spans="1:5">
      <c r="A53" s="7" t="s">
        <v>95</v>
      </c>
      <c r="B53" s="48" t="s">
        <v>80</v>
      </c>
      <c r="C53" s="48"/>
      <c r="D53" s="48"/>
      <c r="E53" s="8">
        <v>15</v>
      </c>
    </row>
    <row r="54" spans="1:5">
      <c r="A54" s="9" t="s">
        <v>96</v>
      </c>
      <c r="B54" s="42" t="s">
        <v>82</v>
      </c>
      <c r="C54" s="42"/>
      <c r="D54" s="42"/>
      <c r="E54" s="10">
        <v>5</v>
      </c>
    </row>
    <row r="55" spans="1:5">
      <c r="A55" s="16" t="s">
        <v>97</v>
      </c>
      <c r="B55" s="43" t="s">
        <v>100</v>
      </c>
      <c r="C55" s="44"/>
      <c r="D55" s="45"/>
      <c r="E55" s="32">
        <v>224284.93</v>
      </c>
    </row>
    <row r="56" spans="1:5" ht="16.5" customHeight="1">
      <c r="A56" s="33" t="s">
        <v>77</v>
      </c>
      <c r="B56" s="46" t="s">
        <v>84</v>
      </c>
      <c r="C56" s="46"/>
      <c r="D56" s="46"/>
      <c r="E56" s="83"/>
    </row>
    <row r="57" spans="1:5" ht="16.5" customHeight="1">
      <c r="A57" s="9" t="s">
        <v>79</v>
      </c>
      <c r="B57" s="47" t="s">
        <v>101</v>
      </c>
      <c r="C57" s="47"/>
      <c r="D57" s="1"/>
      <c r="E57" s="21">
        <v>829599.23</v>
      </c>
    </row>
    <row r="58" spans="1:5">
      <c r="A58" s="9" t="s">
        <v>81</v>
      </c>
      <c r="B58" s="1" t="s">
        <v>102</v>
      </c>
      <c r="C58" s="40"/>
      <c r="D58" s="49"/>
      <c r="E58" s="21">
        <v>750562.83</v>
      </c>
    </row>
    <row r="59" spans="1:5">
      <c r="A59" s="9" t="s">
        <v>83</v>
      </c>
      <c r="B59" s="1" t="s">
        <v>103</v>
      </c>
      <c r="C59" s="40"/>
      <c r="D59" s="40"/>
      <c r="E59" s="36">
        <v>79036.399999999994</v>
      </c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41" t="s">
        <v>85</v>
      </c>
      <c r="B63" s="41"/>
      <c r="C63" s="41"/>
      <c r="D63" s="41"/>
      <c r="E63" s="41"/>
    </row>
    <row r="64" spans="1:5">
      <c r="A64" s="2"/>
      <c r="B64" s="2"/>
      <c r="C64" s="2"/>
      <c r="D64" s="2"/>
      <c r="E64" s="2"/>
    </row>
    <row r="65" spans="1:5">
      <c r="A65" s="41" t="s">
        <v>86</v>
      </c>
      <c r="B65" s="41"/>
      <c r="C65" s="41"/>
      <c r="D65" s="41"/>
      <c r="E65" s="41"/>
    </row>
  </sheetData>
  <mergeCells count="58">
    <mergeCell ref="A65:E65"/>
    <mergeCell ref="B29:D29"/>
    <mergeCell ref="B37:C37"/>
    <mergeCell ref="B38:E38"/>
    <mergeCell ref="B44:C44"/>
    <mergeCell ref="B45:C45"/>
    <mergeCell ref="B46:C46"/>
    <mergeCell ref="B47:C47"/>
    <mergeCell ref="B48:C48"/>
    <mergeCell ref="B49:C49"/>
    <mergeCell ref="B52:E52"/>
    <mergeCell ref="B54:D54"/>
    <mergeCell ref="B55:D55"/>
    <mergeCell ref="B56:E56"/>
    <mergeCell ref="B53:D53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30:C30"/>
    <mergeCell ref="B34:C34"/>
    <mergeCell ref="B39:D39"/>
    <mergeCell ref="B40:D40"/>
    <mergeCell ref="B41:D41"/>
    <mergeCell ref="B42:D42"/>
    <mergeCell ref="B43:D43"/>
    <mergeCell ref="B59:D59"/>
    <mergeCell ref="B57:D57"/>
    <mergeCell ref="B50:D50"/>
    <mergeCell ref="B51:D51"/>
    <mergeCell ref="A63:E6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2018-04-17T04:48:57Z</dcterms:modified>
</cp:coreProperties>
</file>